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ER FORM SHOWBOX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'ORDER FORM SHOWBOXES'!$A$1:$R$65</definedName>
    <definedName name="_xlnm.Print_Titles" localSheetId="0">'ORDER FORM SHOWBOXES'!$11:$12</definedName>
    <definedName name="AddCostCad2012" localSheetId="0">'[1]OVERHEAD'!$AB$80</definedName>
    <definedName name="AddCostCad2012">'[2]OVERHEAD'!$AB$80</definedName>
    <definedName name="AddCostDrTas2012" localSheetId="0">'[1]OVERHEAD'!$AB$83</definedName>
    <definedName name="AddCostDrTas2012">'[2]OVERHEAD'!$AB$83</definedName>
    <definedName name="AddCostKL2012" localSheetId="0">'[1]OVERHEAD'!$AB$77</definedName>
    <definedName name="AddCostKL2012">'[2]OVERHEAD'!$AB$77</definedName>
    <definedName name="AddCostPromo2012" localSheetId="0">'[1]OVERHEAD'!$AB$78</definedName>
    <definedName name="AddCostPromo2012">'[2]OVERHEAD'!$AB$78</definedName>
    <definedName name="AddCostXXL2012" localSheetId="0">'[1]OVERHEAD'!$AB$79</definedName>
    <definedName name="AddCostXXL2012">'[2]OVERHEAD'!$AB$79</definedName>
    <definedName name="CapKl">'[3]Input'!$D$24</definedName>
    <definedName name="Cappro" localSheetId="0">'[1]INPUT'!$D$23</definedName>
    <definedName name="Cappro">'[2]INPUT'!$D$23</definedName>
    <definedName name="Capshow" localSheetId="0">'[1]INPUT'!$D$25</definedName>
    <definedName name="Capshow">'[2]INPUT'!$D$25</definedName>
    <definedName name="Capsmall" localSheetId="0">'[1]INPUT'!$D$22</definedName>
    <definedName name="Capsmall">'[2]INPUT'!$D$22</definedName>
    <definedName name="Capxxl" localSheetId="0">'[1]INPUT'!$D$24</definedName>
    <definedName name="Capxxl">'[2]INPUT'!$D$24</definedName>
    <definedName name="Clipwoodbox">'[4]Input'!$D$76</definedName>
    <definedName name="dddd">"#REF!"</definedName>
    <definedName name="DoosAmarylsmall">'[4]Input'!$D$47</definedName>
    <definedName name="Draagtas" localSheetId="0">'[1]INPUT'!$D$18</definedName>
    <definedName name="Draagtas">'[2]INPUT'!$D$18</definedName>
    <definedName name="Haelegant" localSheetId="0">'[1]INPUT'!$L$19</definedName>
    <definedName name="Haelegant">'[2]INPUT'!$L$19</definedName>
    <definedName name="Hamixmatch" localSheetId="0">'[1]INPUT'!$L$20</definedName>
    <definedName name="Hamixmatch">'[2]INPUT'!$L$20</definedName>
    <definedName name="Hashowbox" localSheetId="0">'[1]INPUT'!$L$23</definedName>
    <definedName name="Hashowbox">'[2]INPUT'!$L$23</definedName>
    <definedName name="Havarious" localSheetId="0">'[1]INPUT'!$L$18</definedName>
    <definedName name="Havarious">'[2]INPUT'!$L$18</definedName>
    <definedName name="InkoopProvisie" localSheetId="0">'[1]OVERHEAD'!$AB$97</definedName>
    <definedName name="InkoopProvisie">'[2]OVERHEAD'!$AB$97</definedName>
    <definedName name="Jub" localSheetId="0">'[1]INPUT'!$D$47</definedName>
    <definedName name="Jub">'[2]INPUT'!$D$47</definedName>
    <definedName name="JUBdoosEx" localSheetId="0">'[5]Input'!$D$67</definedName>
    <definedName name="JUBdoosEx">'[3]Input'!$D$67</definedName>
    <definedName name="KistHout">'[4]Input'!$D$62</definedName>
    <definedName name="KLDahlia" localSheetId="0">'[1]OVERHEAD'!$AB$99</definedName>
    <definedName name="LabelSma">'[4]Input'!$D$70</definedName>
    <definedName name="Lacarrier" localSheetId="0">'[1]INPUT'!$L$12</definedName>
    <definedName name="Lacarrier">'[2]INPUT'!$L$12</definedName>
    <definedName name="Lahaam">'[4]Input'!$N$31</definedName>
    <definedName name="Lahawocrlabel">'[4]Input'!$N$34</definedName>
    <definedName name="Laotelcl">'[4]Input'!$N$41</definedName>
    <definedName name="Laotorpi" localSheetId="0">'[5]Input'!$L$43</definedName>
    <definedName name="Laotorpi">'[3]Input'!$L$43</definedName>
    <definedName name="Laresmall">'[3]Input'!$L$12</definedName>
    <definedName name="Lashowbox" localSheetId="0">'[1]INPUT'!$L$14</definedName>
    <definedName name="Lashowbox">'[2]INPUT'!$L$14</definedName>
    <definedName name="Ma_365">'[3]Input'!$D$12</definedName>
    <definedName name="Ma365_" localSheetId="0">'[1]INPUT'!$D$9</definedName>
    <definedName name="Ma365_">'[2]INPUT'!$D$9</definedName>
    <definedName name="Ma535_" localSheetId="0">'[1]INPUT'!$D$11</definedName>
    <definedName name="Ma535_">'[2]INPUT'!$D$11</definedName>
    <definedName name="Ma535XXL" localSheetId="0">'[1]INPUT'!$D$12</definedName>
    <definedName name="Ma535XXL">'[2]INPUT'!$D$12</definedName>
    <definedName name="Mi535_" localSheetId="0">'[1]INPUT'!$D$13</definedName>
    <definedName name="Mi535_">'[2]INPUT'!$D$13</definedName>
    <definedName name="Mi645_" localSheetId="0">'[1]INPUT'!$D$14</definedName>
    <definedName name="Mi645_">'[2]INPUT'!$D$14</definedName>
    <definedName name="Netlon" localSheetId="0">'[1]INPUT'!$D$19</definedName>
    <definedName name="Netlon">'[2]INPUT'!$D$19</definedName>
    <definedName name="OmdoosAm">'[4]Input'!$D$61</definedName>
    <definedName name="Orderpick" localSheetId="0">'[1]INPUT'!$L$32</definedName>
    <definedName name="Orderpick">'[2]INPUT'!$L$32</definedName>
    <definedName name="Othextra" localSheetId="0">'[1]INPUT'!$L$29</definedName>
    <definedName name="Othextra">'[2]INPUT'!$L$29</definedName>
    <definedName name="Othshowbox" localSheetId="0">'[1]INPUT'!$L$31</definedName>
    <definedName name="Othshowbox">'[2]INPUT'!$L$31</definedName>
    <definedName name="OverheadVerpakt" localSheetId="0">'[6]OVERHEAD'!$AB$95</definedName>
    <definedName name="OverheadVerpakt">'[2]OVERHEAD'!$AB$95</definedName>
    <definedName name="Papier" localSheetId="0">'[1]INPUT'!$D$15</definedName>
    <definedName name="Papier">'[2]INPUT'!$D$15</definedName>
    <definedName name="PlaatHout">'[4]Input'!$D$63</definedName>
    <definedName name="_xlnm.Print_Area" localSheetId="0">'ORDER FORM SHOWBOXES'!$A$1:$R$65</definedName>
    <definedName name="_xlnm.Print_Titles" localSheetId="0">'ORDER FORM SHOWBOXES'!$11:$12</definedName>
    <definedName name="Resmall" localSheetId="0">'[1]INPUT'!$L$7</definedName>
    <definedName name="Resmall">'[2]INPUT'!$L$7</definedName>
    <definedName name="Reverysmall" localSheetId="0">'[1]INPUT'!$L$6</definedName>
    <definedName name="Reverysmall">'[2]INPUT'!$L$6</definedName>
    <definedName name="Rexxl" localSheetId="0">'[1]INPUT'!$L$9</definedName>
    <definedName name="Rexxl">'[2]INPUT'!$L$9</definedName>
    <definedName name="ShowA" localSheetId="0">'[1]INPUT'!$D$44</definedName>
    <definedName name="ShowA">'[2]INPUT'!$D$44</definedName>
    <definedName name="ShowB" localSheetId="0">'[1]INPUT'!$D$45</definedName>
    <definedName name="ShowB">'[2]INPUT'!$D$45</definedName>
    <definedName name="ShowC" localSheetId="0">'[1]INPUT'!$D$46</definedName>
    <definedName name="ShowC">'[2]INPUT'!$D$46</definedName>
    <definedName name="TransJub" localSheetId="0">'[6]INPUT'!$L$49</definedName>
    <definedName name="TransJub">'[2]INPUT'!$L$50</definedName>
    <definedName name="Transpallet" localSheetId="0">'[1]INPUT'!$L$48</definedName>
    <definedName name="Transpallet">'[2]INPUT'!$L$48</definedName>
    <definedName name="Turf" localSheetId="0">'[1]INPUT'!$D$52</definedName>
    <definedName name="Turf">'[2]INPUT'!$D$52</definedName>
    <definedName name="Uitval" localSheetId="0">'[6]INPUT'!$D$3</definedName>
    <definedName name="Uitval">'[2]INPUT'!$D$3</definedName>
    <definedName name="VerkoopProvisie" localSheetId="0">'[6]OVERHEAD'!$AB$93</definedName>
    <definedName name="VerkoopProvisie">'[2]OVERHEAD'!$AB$93</definedName>
  </definedNames>
  <calcPr fullCalcOnLoad="1"/>
</workbook>
</file>

<file path=xl/sharedStrings.xml><?xml version="1.0" encoding="utf-8"?>
<sst xmlns="http://schemas.openxmlformats.org/spreadsheetml/2006/main" count="102" uniqueCount="71">
  <si>
    <t>Fasētas sīpolpuķes no Holandes. Cenas EUR bez PVN</t>
  </si>
  <si>
    <t>Minimālais pasūtījums 1 kaste</t>
  </si>
  <si>
    <t>Ludzam pasūtijumu izdarīt tikai  šajā pasūtījuma formā un attiecīgajā ailē (dzeltena) nemainīt un nepārveidot pasūtijuma lapu</t>
  </si>
  <si>
    <t xml:space="preserve">Pasūtījums jāizdara līdz 05.01.2023.        Katalogs zemāk redzamajā adresē </t>
  </si>
  <si>
    <t>https://failiem.lv/u/wcqvvus29</t>
  </si>
  <si>
    <t>Ja nospiežot uz adreses neatveras katalogs, tad iekopējiet to savā internete pārlūka meklētāja logā.</t>
  </si>
  <si>
    <t>Cena</t>
  </si>
  <si>
    <t>Izmērs</t>
  </si>
  <si>
    <t>Augstums (cm)</t>
  </si>
  <si>
    <t xml:space="preserve"> bez PVN</t>
  </si>
  <si>
    <t>Pasūtījums</t>
  </si>
  <si>
    <t>Summa</t>
  </si>
  <si>
    <t>SHOWDOZEN / SHOWBOXES</t>
  </si>
  <si>
    <t>DAHLIA'S / DAHLIAS / DAHLIEN / DAHLIA</t>
  </si>
  <si>
    <t>75 DAHLIA ANEMONE</t>
  </si>
  <si>
    <t>I</t>
  </si>
  <si>
    <t>75 DAHLIA CACTUS / KAKTUS A</t>
  </si>
  <si>
    <t>75 DAHLIA CACTUS / KAKTUS B</t>
  </si>
  <si>
    <t>75 DAHLIA DECORATIEF / DECORATIVE / DECORATIV A</t>
  </si>
  <si>
    <t>75 DAHLIA DECORATIEF / DECORATIVE / DECORATIV B</t>
  </si>
  <si>
    <t>75 DAHLIA FIMBRIATA</t>
  </si>
  <si>
    <t>75 DAHLIA POMPON</t>
  </si>
  <si>
    <t>GLADIOLUS</t>
  </si>
  <si>
    <t>300 GLADIOLUS A</t>
  </si>
  <si>
    <t>14/+</t>
  </si>
  <si>
    <t>300 GLADIOLUS B</t>
  </si>
  <si>
    <t>300 GLADIOLUS C</t>
  </si>
  <si>
    <t>300 GLADIOLUS D</t>
  </si>
  <si>
    <t>400 GLADIOLUS A</t>
  </si>
  <si>
    <t>12/14</t>
  </si>
  <si>
    <t>400 GLADIOLUS B</t>
  </si>
  <si>
    <t>400 GLADIOLUS C</t>
  </si>
  <si>
    <t>400 GLADIOLUS D</t>
  </si>
  <si>
    <t xml:space="preserve">400 GLADIOLUS RUFFLED </t>
  </si>
  <si>
    <t>400 GLADIOLUS BUTTERFLY</t>
  </si>
  <si>
    <t>10/12</t>
  </si>
  <si>
    <t>LILIUM</t>
  </si>
  <si>
    <t xml:space="preserve">100 LILIUM AZIATISCH / ASIATIC </t>
  </si>
  <si>
    <t>14/16</t>
  </si>
  <si>
    <t>100 LILIUM AZIATISCHE POTLELIES / ASIATIC POT VARIETIES</t>
  </si>
  <si>
    <t>100 LILIUM ORIENTAALS / ORIENTAL</t>
  </si>
  <si>
    <t>100 LILIUM DUBBEL AZIATISCH / DOUBLE ASIATIC</t>
  </si>
  <si>
    <t>100 LILIUM ORIENTAALS-TROMPET / ORIENTAL-TRUMPET</t>
  </si>
  <si>
    <t>BEGONIA</t>
  </si>
  <si>
    <t>150 BEGONIA GRANDIFLORA</t>
  </si>
  <si>
    <t>5/6</t>
  </si>
  <si>
    <t>150 BEGONIA FIMBRIATA</t>
  </si>
  <si>
    <t>150 BEGONIA PENDULA</t>
  </si>
  <si>
    <t>150 BEGONIA DIVERSE / VARIOUS</t>
  </si>
  <si>
    <t>DIVERSE / VARIOUS</t>
  </si>
  <si>
    <t>750 ANEMONE ENKEL / SINGLE</t>
  </si>
  <si>
    <t>6/7</t>
  </si>
  <si>
    <t>75 CANNA</t>
  </si>
  <si>
    <t>750 FREESIA DUBBEL / DOUBLE</t>
  </si>
  <si>
    <t>5/+</t>
  </si>
  <si>
    <t>750 RANUNCULUS</t>
  </si>
  <si>
    <t>100 ZANTEDESCHIA A</t>
  </si>
  <si>
    <t>100 ZANTEDESCHIA B</t>
  </si>
  <si>
    <t>750 DIVERSE BOLLEN KLEIN / VARIOUS BULBS SMALL</t>
  </si>
  <si>
    <t>35-50</t>
  </si>
  <si>
    <t>100 DIVERSE BOLLEN GROOT / VARIOUS BULBS LARGE</t>
  </si>
  <si>
    <t>75 ALCEA ROSEA</t>
  </si>
  <si>
    <t>75 HEMEROCALLIS KLEINBLOEMIG / SMALL FLOWERING</t>
  </si>
  <si>
    <t>75 HOSTA</t>
  </si>
  <si>
    <t>75 IRIS GERMANICA</t>
  </si>
  <si>
    <t>75 LUPINE</t>
  </si>
  <si>
    <t>50 PAEONIA</t>
  </si>
  <si>
    <t>2/3</t>
  </si>
  <si>
    <t>Kopā</t>
  </si>
  <si>
    <t>PVN</t>
  </si>
  <si>
    <t>Kopā ar PVN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</si>
</sst>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_ &quot;€ &quot;* #,##0.00_ ;_ &quot;€ &quot;* \-#,##0.00_ ;_ &quot;€ &quot;* \-??_ ;_ @_ "/>
    <numFmt numFmtId="167" formatCode="0"/>
    <numFmt numFmtId="168" formatCode="#,##0"/>
    <numFmt numFmtId="169" formatCode="[$€-2]\ #,##0.00"/>
    <numFmt numFmtId="170" formatCode="0.00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3" fillId="0" borderId="0" xfId="21" applyFont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center"/>
      <protection/>
    </xf>
    <xf numFmtId="166" fontId="5" fillId="0" borderId="0" xfId="17" applyFont="1" applyFill="1" applyBorder="1" applyAlignment="1" applyProtection="1">
      <alignment horizontal="center"/>
      <protection/>
    </xf>
    <xf numFmtId="166" fontId="5" fillId="0" borderId="0" xfId="21" applyNumberFormat="1" applyFont="1" applyAlignment="1">
      <alignment horizontal="center"/>
      <protection/>
    </xf>
    <xf numFmtId="167" fontId="5" fillId="0" borderId="0" xfId="21" applyNumberFormat="1" applyFont="1" applyAlignment="1">
      <alignment horizontal="center"/>
      <protection/>
    </xf>
    <xf numFmtId="164" fontId="2" fillId="2" borderId="0" xfId="21" applyFont="1" applyFill="1">
      <alignment/>
      <protection/>
    </xf>
    <xf numFmtId="164" fontId="3" fillId="2" borderId="0" xfId="21" applyFont="1" applyFill="1">
      <alignment/>
      <protection/>
    </xf>
    <xf numFmtId="164" fontId="4" fillId="2" borderId="0" xfId="21" applyFont="1" applyFill="1">
      <alignment/>
      <protection/>
    </xf>
    <xf numFmtId="164" fontId="5" fillId="2" borderId="0" xfId="21" applyFont="1" applyFill="1">
      <alignment/>
      <protection/>
    </xf>
    <xf numFmtId="164" fontId="5" fillId="2" borderId="0" xfId="21" applyFont="1" applyFill="1" applyAlignment="1">
      <alignment horizontal="center"/>
      <protection/>
    </xf>
    <xf numFmtId="166" fontId="5" fillId="2" borderId="0" xfId="17" applyFont="1" applyFill="1" applyBorder="1" applyAlignment="1" applyProtection="1">
      <alignment horizontal="center"/>
      <protection/>
    </xf>
    <xf numFmtId="166" fontId="2" fillId="2" borderId="0" xfId="21" applyNumberFormat="1" applyFont="1" applyFill="1" applyAlignment="1">
      <alignment horizontal="center"/>
      <protection/>
    </xf>
    <xf numFmtId="167" fontId="5" fillId="2" borderId="0" xfId="21" applyNumberFormat="1" applyFont="1" applyFill="1" applyAlignment="1">
      <alignment horizontal="center"/>
      <protection/>
    </xf>
    <xf numFmtId="164" fontId="6" fillId="2" borderId="0" xfId="21" applyFont="1" applyFill="1" applyBorder="1" applyAlignment="1">
      <alignment horizontal="center"/>
      <protection/>
    </xf>
    <xf numFmtId="164" fontId="7" fillId="2" borderId="0" xfId="21" applyFont="1" applyFill="1" applyBorder="1" applyAlignment="1">
      <alignment horizontal="center"/>
      <protection/>
    </xf>
    <xf numFmtId="164" fontId="8" fillId="0" borderId="0" xfId="20" applyNumberFormat="1" applyFont="1" applyFill="1" applyBorder="1" applyAlignment="1" applyProtection="1">
      <alignment horizontal="center"/>
      <protection locked="0"/>
    </xf>
    <xf numFmtId="164" fontId="9" fillId="2" borderId="0" xfId="21" applyFont="1" applyFill="1" applyBorder="1" applyAlignment="1">
      <alignment horizontal="center"/>
      <protection/>
    </xf>
    <xf numFmtId="168" fontId="10" fillId="2" borderId="0" xfId="21" applyNumberFormat="1" applyFont="1" applyFill="1">
      <alignment/>
      <protection/>
    </xf>
    <xf numFmtId="166" fontId="5" fillId="2" borderId="0" xfId="17" applyFont="1" applyFill="1" applyBorder="1" applyAlignment="1" applyProtection="1">
      <alignment horizontal="right" vertical="center"/>
      <protection/>
    </xf>
    <xf numFmtId="164" fontId="2" fillId="2" borderId="0" xfId="21" applyFont="1" applyFill="1" applyAlignment="1">
      <alignment horizontal="center"/>
      <protection/>
    </xf>
    <xf numFmtId="166" fontId="2" fillId="2" borderId="0" xfId="17" applyFont="1" applyFill="1" applyBorder="1" applyAlignment="1" applyProtection="1">
      <alignment horizontal="center"/>
      <protection/>
    </xf>
    <xf numFmtId="167" fontId="2" fillId="2" borderId="0" xfId="21" applyNumberFormat="1" applyFont="1" applyFill="1" applyAlignment="1">
      <alignment horizontal="center"/>
      <protection/>
    </xf>
    <xf numFmtId="164" fontId="11" fillId="2" borderId="0" xfId="21" applyFont="1" applyFill="1">
      <alignment/>
      <protection/>
    </xf>
    <xf numFmtId="164" fontId="12" fillId="2" borderId="0" xfId="21" applyFont="1" applyFill="1">
      <alignment/>
      <protection/>
    </xf>
    <xf numFmtId="164" fontId="13" fillId="2" borderId="0" xfId="21" applyFont="1" applyFill="1">
      <alignment/>
      <protection/>
    </xf>
    <xf numFmtId="164" fontId="11" fillId="2" borderId="0" xfId="21" applyFont="1" applyFill="1" applyAlignment="1">
      <alignment horizontal="right"/>
      <protection/>
    </xf>
    <xf numFmtId="164" fontId="11" fillId="2" borderId="0" xfId="21" applyFont="1" applyFill="1" applyAlignment="1">
      <alignment horizontal="center"/>
      <protection/>
    </xf>
    <xf numFmtId="166" fontId="11" fillId="2" borderId="0" xfId="21" applyNumberFormat="1" applyFont="1" applyFill="1" applyAlignment="1">
      <alignment horizontal="center"/>
      <protection/>
    </xf>
    <xf numFmtId="167" fontId="11" fillId="2" borderId="0" xfId="21" applyNumberFormat="1" applyFont="1" applyFill="1" applyAlignment="1">
      <alignment horizontal="center"/>
      <protection/>
    </xf>
    <xf numFmtId="164" fontId="11" fillId="0" borderId="0" xfId="21" applyFont="1">
      <alignment/>
      <protection/>
    </xf>
    <xf numFmtId="164" fontId="14" fillId="2" borderId="0" xfId="21" applyFont="1" applyFill="1">
      <alignment/>
      <protection/>
    </xf>
    <xf numFmtId="164" fontId="15" fillId="2" borderId="0" xfId="21" applyFont="1" applyFill="1">
      <alignment/>
      <protection/>
    </xf>
    <xf numFmtId="164" fontId="16" fillId="2" borderId="0" xfId="21" applyFont="1" applyFill="1" applyAlignment="1">
      <alignment horizontal="right"/>
      <protection/>
    </xf>
    <xf numFmtId="164" fontId="16" fillId="2" borderId="0" xfId="21" applyFont="1" applyFill="1" applyAlignment="1">
      <alignment horizontal="center"/>
      <protection/>
    </xf>
    <xf numFmtId="166" fontId="16" fillId="2" borderId="0" xfId="21" applyNumberFormat="1" applyFont="1" applyFill="1" applyAlignment="1">
      <alignment horizontal="center"/>
      <protection/>
    </xf>
    <xf numFmtId="167" fontId="16" fillId="2" borderId="0" xfId="21" applyNumberFormat="1" applyFont="1" applyFill="1" applyAlignment="1">
      <alignment horizontal="center"/>
      <protection/>
    </xf>
    <xf numFmtId="164" fontId="16" fillId="0" borderId="0" xfId="21" applyFont="1">
      <alignment/>
      <protection/>
    </xf>
    <xf numFmtId="166" fontId="5" fillId="2" borderId="0" xfId="21" applyNumberFormat="1" applyFont="1" applyFill="1" applyAlignment="1">
      <alignment horizontal="center"/>
      <protection/>
    </xf>
    <xf numFmtId="168" fontId="0" fillId="2" borderId="1" xfId="21" applyNumberFormat="1" applyFont="1" applyFill="1" applyBorder="1">
      <alignment/>
      <protection/>
    </xf>
    <xf numFmtId="167" fontId="0" fillId="2" borderId="1" xfId="21" applyNumberFormat="1" applyFont="1" applyFill="1" applyBorder="1">
      <alignment/>
      <protection/>
    </xf>
    <xf numFmtId="164" fontId="11" fillId="2" borderId="1" xfId="21" applyFont="1" applyFill="1" applyBorder="1">
      <alignment/>
      <protection/>
    </xf>
    <xf numFmtId="164" fontId="2" fillId="2" borderId="1" xfId="21" applyFont="1" applyFill="1" applyBorder="1">
      <alignment/>
      <protection/>
    </xf>
    <xf numFmtId="164" fontId="5" fillId="2" borderId="1" xfId="21" applyFont="1" applyFill="1" applyBorder="1" applyAlignment="1">
      <alignment horizontal="center"/>
      <protection/>
    </xf>
    <xf numFmtId="166" fontId="5" fillId="2" borderId="1" xfId="21" applyNumberFormat="1" applyFont="1" applyFill="1" applyBorder="1" applyAlignment="1">
      <alignment horizontal="center"/>
      <protection/>
    </xf>
    <xf numFmtId="167" fontId="5" fillId="3" borderId="1" xfId="21" applyNumberFormat="1" applyFont="1" applyFill="1" applyBorder="1" applyAlignment="1" applyProtection="1">
      <alignment horizontal="center"/>
      <protection locked="0"/>
    </xf>
    <xf numFmtId="169" fontId="5" fillId="2" borderId="1" xfId="21" applyNumberFormat="1" applyFont="1" applyFill="1" applyBorder="1" applyAlignment="1">
      <alignment horizontal="center"/>
      <protection/>
    </xf>
    <xf numFmtId="170" fontId="5" fillId="2" borderId="0" xfId="21" applyNumberFormat="1" applyFont="1" applyFill="1" applyAlignment="1">
      <alignment horizontal="center"/>
      <protection/>
    </xf>
    <xf numFmtId="168" fontId="5" fillId="2" borderId="0" xfId="21" applyNumberFormat="1" applyFont="1" applyFill="1">
      <alignment/>
      <protection/>
    </xf>
    <xf numFmtId="167" fontId="5" fillId="2" borderId="0" xfId="21" applyNumberFormat="1" applyFont="1" applyFill="1">
      <alignment/>
      <protection/>
    </xf>
    <xf numFmtId="167" fontId="5" fillId="2" borderId="0" xfId="21" applyNumberFormat="1" applyFont="1" applyFill="1" applyAlignment="1" applyProtection="1">
      <alignment horizontal="center"/>
      <protection locked="0"/>
    </xf>
    <xf numFmtId="168" fontId="5" fillId="2" borderId="1" xfId="21" applyNumberFormat="1" applyFont="1" applyFill="1" applyBorder="1">
      <alignment/>
      <protection/>
    </xf>
    <xf numFmtId="167" fontId="5" fillId="2" borderId="1" xfId="21" applyNumberFormat="1" applyFont="1" applyFill="1" applyBorder="1">
      <alignment/>
      <protection/>
    </xf>
    <xf numFmtId="168" fontId="5" fillId="0" borderId="0" xfId="21" applyNumberFormat="1" applyFont="1">
      <alignment/>
      <protection/>
    </xf>
    <xf numFmtId="168" fontId="0" fillId="2" borderId="0" xfId="21" applyNumberFormat="1" applyFont="1" applyFill="1">
      <alignment/>
      <protection/>
    </xf>
    <xf numFmtId="167" fontId="0" fillId="2" borderId="0" xfId="21" applyNumberFormat="1" applyFont="1" applyFill="1">
      <alignment/>
      <protection/>
    </xf>
    <xf numFmtId="169" fontId="5" fillId="0" borderId="0" xfId="21" applyNumberFormat="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2.%20Retail\Calculatie%20JUB\2023\Voorjaar\DEFINITIEVE%20Calculatie%20Voorjaar%202023%202306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2.%20Retail\Calculatie%20JUB\2023\Voorjaar\Calc.%20Net%20Ex-Warehouse%20Voorjaar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jn%20documenten\Calculatie\Calculatie%20JUB\2013\Najaar\Calculatie%20NJ%202013%20Definitief%20met%20aanpassinge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jn%20documenten\Calculatie\Calculatie%20JUB\2014\NJ\Calculatie%20NJ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jn%20documenten\Calculatie\Calculatie%20JUB\2013\Najaar\Calculatie%20NJ%202013%20Definitief%20met%20aanpassingen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alculatie%20VJ%202014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BIJGOED"/>
      <sheetName val="BIO FLOWERBULBS"/>
      <sheetName val="LOW BUDGET"/>
      <sheetName val="VASTE PLANTEN"/>
      <sheetName val="EETBARE TUIN"/>
      <sheetName val="XXL"/>
      <sheetName val="CADEAU"/>
      <sheetName val="KARTONNEN DOZEN"/>
      <sheetName val="SHOWDOZEN"/>
      <sheetName val="ORDER FORM"/>
      <sheetName val="ORDER FORM SHOWBOX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BIJGOED"/>
      <sheetName val="BIO FLOWERBULBS"/>
      <sheetName val="LOW BUDGET"/>
      <sheetName val="VASTE PLANTEN"/>
      <sheetName val="EETBARE TUIN"/>
      <sheetName val="XXL"/>
      <sheetName val="CADEAU"/>
      <sheetName val="KARTONNEN DOZEN"/>
      <sheetName val="SHOWDOZEN"/>
      <sheetName val="ORDER FORM"/>
      <sheetName val="ORDER FORM SHOWBOX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  <sheetName val="DAHLIAS"/>
      <sheetName val="GLADIOLI"/>
      <sheetName val="LILIUM"/>
      <sheetName val="BEGONIA'S"/>
      <sheetName val="BIO FLOWERBULBS"/>
      <sheetName val="EETBARE TUIN"/>
      <sheetName val="CADEAU"/>
      <sheetName val="HOUTEN KISTEN"/>
      <sheetName val="SHOWDOZ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Promotie"/>
      <sheetName val="XXL"/>
      <sheetName val="Houten Kisten"/>
      <sheetName val="Kado"/>
      <sheetName val="Productielijst"/>
      <sheetName val="Showdoos"/>
      <sheetName val="Low Budget"/>
      <sheetName val="Blad1"/>
      <sheetName val="Houten kist(wooden box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VARIOUS FLOWERBULBS"/>
      <sheetName val="ONION"/>
      <sheetName val="PERENLIALS"/>
      <sheetName val="PROMOTION"/>
      <sheetName val="XXL"/>
      <sheetName val="SHOWBOX"/>
      <sheetName val="GIFT ITEMS"/>
      <sheetName val="DISPLAY"/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iliem.lv/u/wcqvvus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SheetLayoutView="100" workbookViewId="0" topLeftCell="A1">
      <pane ySplit="13" topLeftCell="A14" activePane="bottomLeft" state="frozen"/>
      <selection pane="topLeft" activeCell="A1" sqref="A1"/>
      <selection pane="bottomLeft" activeCell="P17" sqref="P17"/>
    </sheetView>
  </sheetViews>
  <sheetFormatPr defaultColWidth="1.1484375" defaultRowHeight="12.75"/>
  <cols>
    <col min="1" max="1" width="1.7109375" style="1" customWidth="1"/>
    <col min="2" max="2" width="1.7109375" style="2" customWidth="1"/>
    <col min="3" max="3" width="1.7109375" style="3" customWidth="1"/>
    <col min="4" max="4" width="11.7109375" style="4" customWidth="1"/>
    <col min="5" max="5" width="15.57421875" style="4" customWidth="1"/>
    <col min="6" max="6" width="15.00390625" style="1" customWidth="1"/>
    <col min="7" max="10" width="8.421875" style="1" customWidth="1"/>
    <col min="11" max="12" width="9.140625" style="1" customWidth="1"/>
    <col min="13" max="13" width="14.140625" style="5" customWidth="1"/>
    <col min="14" max="14" width="13.7109375" style="6" customWidth="1"/>
    <col min="15" max="15" width="13.28125" style="7" customWidth="1"/>
    <col min="16" max="16" width="11.00390625" style="8" customWidth="1"/>
    <col min="17" max="17" width="9.140625" style="5" customWidth="1"/>
    <col min="18" max="18" width="1.7109375" style="5" customWidth="1"/>
    <col min="19" max="16384" width="0" style="4" hidden="1" customWidth="1"/>
  </cols>
  <sheetData>
    <row r="1" spans="1:18" ht="12.75">
      <c r="A1" s="9"/>
      <c r="B1" s="10"/>
      <c r="C1" s="11"/>
      <c r="D1" s="12"/>
      <c r="E1" s="12"/>
      <c r="F1" s="9"/>
      <c r="G1" s="9"/>
      <c r="H1" s="9"/>
      <c r="I1" s="9"/>
      <c r="J1" s="9"/>
      <c r="K1" s="9"/>
      <c r="L1" s="9"/>
      <c r="M1" s="13"/>
      <c r="N1" s="14"/>
      <c r="O1" s="15"/>
      <c r="P1" s="16"/>
      <c r="Q1" s="13"/>
      <c r="R1" s="12"/>
    </row>
    <row r="2" spans="1:18" ht="12.75">
      <c r="A2" s="9"/>
      <c r="B2" s="10"/>
      <c r="C2" s="11"/>
      <c r="D2" s="17" t="s">
        <v>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2"/>
    </row>
    <row r="3" spans="1:18" ht="12.75">
      <c r="A3" s="9"/>
      <c r="B3" s="10"/>
      <c r="C3" s="11"/>
      <c r="D3" s="18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2"/>
    </row>
    <row r="4" spans="1:18" ht="12.75">
      <c r="A4" s="9"/>
      <c r="B4" s="10"/>
      <c r="C4" s="11"/>
      <c r="D4" s="18" t="s">
        <v>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2"/>
    </row>
    <row r="5" spans="1:18" ht="12.75">
      <c r="A5" s="9"/>
      <c r="B5" s="10"/>
      <c r="C5" s="11"/>
      <c r="D5" s="18" t="s">
        <v>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2"/>
    </row>
    <row r="6" spans="1:18" ht="15" customHeight="1">
      <c r="A6" s="9"/>
      <c r="B6" s="10"/>
      <c r="C6" s="11"/>
      <c r="D6" s="19" t="s">
        <v>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2"/>
    </row>
    <row r="7" spans="1:18" ht="15" customHeight="1">
      <c r="A7" s="9"/>
      <c r="B7" s="10"/>
      <c r="C7" s="11"/>
      <c r="D7" s="20" t="s">
        <v>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2"/>
    </row>
    <row r="8" spans="1:18" ht="15" customHeight="1">
      <c r="A8" s="9"/>
      <c r="B8" s="10"/>
      <c r="C8" s="11"/>
      <c r="D8" s="12"/>
      <c r="E8" s="21"/>
      <c r="F8" s="9"/>
      <c r="G8" s="9"/>
      <c r="H8" s="9"/>
      <c r="I8" s="9"/>
      <c r="J8" s="9"/>
      <c r="K8" s="9"/>
      <c r="L8" s="9"/>
      <c r="M8" s="13"/>
      <c r="N8" s="14"/>
      <c r="O8" s="15"/>
      <c r="P8" s="16"/>
      <c r="Q8" s="13"/>
      <c r="R8" s="12"/>
    </row>
    <row r="9" spans="1:18" ht="15" customHeight="1">
      <c r="A9" s="9"/>
      <c r="B9" s="10"/>
      <c r="C9" s="11"/>
      <c r="D9" s="12"/>
      <c r="E9" s="21"/>
      <c r="F9" s="9"/>
      <c r="G9" s="9"/>
      <c r="H9" s="9"/>
      <c r="I9" s="9"/>
      <c r="J9" s="9"/>
      <c r="K9" s="9"/>
      <c r="L9" s="9"/>
      <c r="M9" s="13"/>
      <c r="N9" s="14"/>
      <c r="O9" s="15"/>
      <c r="P9" s="16"/>
      <c r="Q9" s="13"/>
      <c r="R9" s="12"/>
    </row>
    <row r="10" spans="1:18" ht="12.75">
      <c r="A10" s="9"/>
      <c r="B10" s="10"/>
      <c r="C10" s="11"/>
      <c r="D10" s="12"/>
      <c r="E10" s="12"/>
      <c r="F10" s="9"/>
      <c r="G10" s="9"/>
      <c r="H10" s="9"/>
      <c r="I10" s="9"/>
      <c r="J10" s="9"/>
      <c r="K10" s="9"/>
      <c r="L10" s="9"/>
      <c r="M10" s="13"/>
      <c r="N10" s="14"/>
      <c r="O10" s="22"/>
      <c r="P10" s="16"/>
      <c r="Q10" s="13"/>
      <c r="R10" s="12"/>
    </row>
    <row r="11" spans="1:18" s="1" customFormat="1" ht="12.75">
      <c r="A11" s="9"/>
      <c r="B11" s="10"/>
      <c r="C11" s="11"/>
      <c r="D11" s="9"/>
      <c r="E11" s="9"/>
      <c r="F11" s="9"/>
      <c r="G11" s="9"/>
      <c r="H11" s="9"/>
      <c r="I11" s="9"/>
      <c r="J11" s="9"/>
      <c r="K11" s="9"/>
      <c r="L11" s="9"/>
      <c r="M11" s="23"/>
      <c r="N11" s="24"/>
      <c r="O11" s="15" t="s">
        <v>6</v>
      </c>
      <c r="P11" s="25"/>
      <c r="Q11" s="23"/>
      <c r="R11" s="23"/>
    </row>
    <row r="12" spans="1:18" s="33" customFormat="1" ht="12.75">
      <c r="A12" s="26"/>
      <c r="B12" s="27"/>
      <c r="C12" s="28"/>
      <c r="D12" s="29"/>
      <c r="E12" s="29"/>
      <c r="F12" s="26"/>
      <c r="G12" s="26"/>
      <c r="H12" s="26"/>
      <c r="I12" s="26"/>
      <c r="J12" s="26"/>
      <c r="K12" s="26"/>
      <c r="L12" s="26"/>
      <c r="M12" s="30" t="s">
        <v>7</v>
      </c>
      <c r="N12" s="30" t="s">
        <v>8</v>
      </c>
      <c r="O12" s="31" t="s">
        <v>9</v>
      </c>
      <c r="P12" s="32" t="s">
        <v>10</v>
      </c>
      <c r="Q12" s="30" t="s">
        <v>11</v>
      </c>
      <c r="R12" s="30"/>
    </row>
    <row r="13" spans="1:18" s="33" customFormat="1" ht="12.75">
      <c r="A13" s="26"/>
      <c r="B13" s="27"/>
      <c r="C13" s="28"/>
      <c r="D13" s="29"/>
      <c r="E13" s="29"/>
      <c r="F13" s="26"/>
      <c r="G13" s="26"/>
      <c r="H13" s="26"/>
      <c r="I13" s="26"/>
      <c r="J13" s="26"/>
      <c r="K13" s="26"/>
      <c r="L13" s="26"/>
      <c r="M13" s="30"/>
      <c r="N13" s="30"/>
      <c r="O13" s="31"/>
      <c r="P13" s="32"/>
      <c r="Q13" s="30"/>
      <c r="R13" s="30"/>
    </row>
    <row r="14" spans="1:18" s="40" customFormat="1" ht="15" customHeight="1">
      <c r="A14" s="34" t="s">
        <v>12</v>
      </c>
      <c r="B14" s="27"/>
      <c r="C14" s="35"/>
      <c r="D14" s="36"/>
      <c r="E14" s="36"/>
      <c r="F14" s="34"/>
      <c r="G14" s="34"/>
      <c r="H14" s="34"/>
      <c r="I14" s="34"/>
      <c r="J14" s="34"/>
      <c r="K14" s="34"/>
      <c r="L14" s="34"/>
      <c r="M14" s="37"/>
      <c r="N14" s="37"/>
      <c r="O14" s="38"/>
      <c r="P14" s="39"/>
      <c r="Q14" s="37"/>
      <c r="R14" s="37"/>
    </row>
    <row r="15" spans="1:18" ht="12.75" customHeight="1">
      <c r="A15" s="9"/>
      <c r="B15" s="10" t="s">
        <v>13</v>
      </c>
      <c r="C15" s="11"/>
      <c r="D15" s="12"/>
      <c r="E15" s="12"/>
      <c r="F15" s="9"/>
      <c r="G15" s="9"/>
      <c r="H15" s="9"/>
      <c r="I15" s="9"/>
      <c r="J15" s="9"/>
      <c r="K15" s="9"/>
      <c r="L15" s="9"/>
      <c r="M15" s="13"/>
      <c r="N15" s="13"/>
      <c r="O15" s="41"/>
      <c r="P15" s="16"/>
      <c r="Q15" s="13"/>
      <c r="R15" s="13"/>
    </row>
    <row r="16" spans="1:18" ht="12.75">
      <c r="A16" s="9"/>
      <c r="B16" s="10"/>
      <c r="C16" s="11"/>
      <c r="D16" s="12"/>
      <c r="E16" s="12"/>
      <c r="F16" s="9"/>
      <c r="G16" s="9"/>
      <c r="H16" s="9"/>
      <c r="I16" s="9"/>
      <c r="J16" s="9"/>
      <c r="K16" s="9"/>
      <c r="L16" s="9"/>
      <c r="M16" s="13"/>
      <c r="N16" s="13"/>
      <c r="O16" s="41"/>
      <c r="P16" s="16"/>
      <c r="Q16" s="13"/>
      <c r="R16" s="13"/>
    </row>
    <row r="17" spans="1:18" ht="12.75">
      <c r="A17" s="9"/>
      <c r="B17" s="10"/>
      <c r="C17" s="11"/>
      <c r="D17" s="42">
        <v>749700</v>
      </c>
      <c r="E17" s="43">
        <v>8712438721830</v>
      </c>
      <c r="F17" s="44" t="s">
        <v>14</v>
      </c>
      <c r="G17" s="45"/>
      <c r="H17" s="45"/>
      <c r="I17" s="45"/>
      <c r="J17" s="45"/>
      <c r="K17" s="45"/>
      <c r="L17" s="45"/>
      <c r="M17" s="46" t="s">
        <v>15</v>
      </c>
      <c r="N17" s="46">
        <v>45</v>
      </c>
      <c r="O17" s="47">
        <v>95.98</v>
      </c>
      <c r="P17" s="48"/>
      <c r="Q17" s="49">
        <f aca="true" t="shared" si="0" ref="Q17:Q23">P17*O17</f>
        <v>0</v>
      </c>
      <c r="R17" s="13"/>
    </row>
    <row r="18" spans="1:18" ht="12.75">
      <c r="A18" s="9"/>
      <c r="B18" s="10"/>
      <c r="C18" s="11"/>
      <c r="D18" s="42">
        <v>749730</v>
      </c>
      <c r="E18" s="43">
        <v>8712438721847</v>
      </c>
      <c r="F18" s="44" t="s">
        <v>16</v>
      </c>
      <c r="G18" s="45"/>
      <c r="H18" s="45"/>
      <c r="I18" s="45"/>
      <c r="J18" s="45"/>
      <c r="K18" s="45"/>
      <c r="L18" s="45"/>
      <c r="M18" s="46" t="s">
        <v>15</v>
      </c>
      <c r="N18" s="46">
        <v>110</v>
      </c>
      <c r="O18" s="47">
        <v>83.46</v>
      </c>
      <c r="P18" s="48"/>
      <c r="Q18" s="49">
        <f t="shared" si="0"/>
        <v>0</v>
      </c>
      <c r="R18" s="50"/>
    </row>
    <row r="19" spans="1:18" ht="12.75">
      <c r="A19" s="9"/>
      <c r="B19" s="10"/>
      <c r="C19" s="11"/>
      <c r="D19" s="42">
        <v>749740</v>
      </c>
      <c r="E19" s="43">
        <v>8712438721779</v>
      </c>
      <c r="F19" s="44" t="s">
        <v>17</v>
      </c>
      <c r="G19" s="45"/>
      <c r="H19" s="45"/>
      <c r="I19" s="45"/>
      <c r="J19" s="45"/>
      <c r="K19" s="45"/>
      <c r="L19" s="45"/>
      <c r="M19" s="46" t="s">
        <v>15</v>
      </c>
      <c r="N19" s="46">
        <v>110</v>
      </c>
      <c r="O19" s="47">
        <v>91.81</v>
      </c>
      <c r="P19" s="48"/>
      <c r="Q19" s="49">
        <f t="shared" si="0"/>
        <v>0</v>
      </c>
      <c r="R19" s="50"/>
    </row>
    <row r="20" spans="1:18" ht="12.75">
      <c r="A20" s="9"/>
      <c r="B20" s="10"/>
      <c r="C20" s="11"/>
      <c r="D20" s="42">
        <v>749760</v>
      </c>
      <c r="E20" s="43">
        <v>8712438721892</v>
      </c>
      <c r="F20" s="44" t="s">
        <v>18</v>
      </c>
      <c r="G20" s="45"/>
      <c r="H20" s="45"/>
      <c r="I20" s="45"/>
      <c r="J20" s="45"/>
      <c r="K20" s="45"/>
      <c r="L20" s="45"/>
      <c r="M20" s="46" t="s">
        <v>15</v>
      </c>
      <c r="N20" s="46">
        <v>110</v>
      </c>
      <c r="O20" s="47">
        <v>83.46</v>
      </c>
      <c r="P20" s="48"/>
      <c r="Q20" s="49">
        <f t="shared" si="0"/>
        <v>0</v>
      </c>
      <c r="R20" s="50"/>
    </row>
    <row r="21" spans="1:18" ht="12.75">
      <c r="A21" s="9"/>
      <c r="B21" s="10"/>
      <c r="C21" s="11"/>
      <c r="D21" s="42">
        <v>749770</v>
      </c>
      <c r="E21" s="43">
        <v>8712438721816</v>
      </c>
      <c r="F21" s="44" t="s">
        <v>19</v>
      </c>
      <c r="G21" s="45"/>
      <c r="H21" s="45"/>
      <c r="I21" s="45"/>
      <c r="J21" s="45"/>
      <c r="K21" s="45"/>
      <c r="L21" s="45"/>
      <c r="M21" s="46" t="s">
        <v>15</v>
      </c>
      <c r="N21" s="46">
        <v>110</v>
      </c>
      <c r="O21" s="47">
        <v>89.02</v>
      </c>
      <c r="P21" s="48"/>
      <c r="Q21" s="49">
        <f t="shared" si="0"/>
        <v>0</v>
      </c>
      <c r="R21" s="50"/>
    </row>
    <row r="22" spans="1:18" ht="12.75">
      <c r="A22" s="9"/>
      <c r="B22" s="10"/>
      <c r="C22" s="11"/>
      <c r="D22" s="42">
        <v>749790</v>
      </c>
      <c r="E22" s="43">
        <v>8712438721922</v>
      </c>
      <c r="F22" s="44" t="s">
        <v>20</v>
      </c>
      <c r="G22" s="45"/>
      <c r="H22" s="45"/>
      <c r="I22" s="45"/>
      <c r="J22" s="45"/>
      <c r="K22" s="45"/>
      <c r="L22" s="45"/>
      <c r="M22" s="46" t="s">
        <v>15</v>
      </c>
      <c r="N22" s="46">
        <v>80</v>
      </c>
      <c r="O22" s="47">
        <v>89.02</v>
      </c>
      <c r="P22" s="48"/>
      <c r="Q22" s="49">
        <f t="shared" si="0"/>
        <v>0</v>
      </c>
      <c r="R22" s="50"/>
    </row>
    <row r="23" spans="1:18" ht="12.75">
      <c r="A23" s="9"/>
      <c r="B23" s="10"/>
      <c r="C23" s="11"/>
      <c r="D23" s="42">
        <v>749850</v>
      </c>
      <c r="E23" s="43">
        <v>8712438721946</v>
      </c>
      <c r="F23" s="44" t="s">
        <v>21</v>
      </c>
      <c r="G23" s="45"/>
      <c r="H23" s="45"/>
      <c r="I23" s="45"/>
      <c r="J23" s="45"/>
      <c r="K23" s="45"/>
      <c r="L23" s="45"/>
      <c r="M23" s="46" t="s">
        <v>15</v>
      </c>
      <c r="N23" s="46">
        <v>90</v>
      </c>
      <c r="O23" s="47">
        <v>87.63</v>
      </c>
      <c r="P23" s="48"/>
      <c r="Q23" s="49">
        <f t="shared" si="0"/>
        <v>0</v>
      </c>
      <c r="R23" s="50"/>
    </row>
    <row r="24" spans="1:18" ht="12.75">
      <c r="A24" s="9"/>
      <c r="B24" s="10" t="s">
        <v>22</v>
      </c>
      <c r="C24" s="11"/>
      <c r="D24" s="51"/>
      <c r="E24" s="52"/>
      <c r="F24" s="9"/>
      <c r="G24" s="9"/>
      <c r="H24" s="9"/>
      <c r="I24" s="9"/>
      <c r="J24" s="9"/>
      <c r="K24" s="9"/>
      <c r="L24" s="9"/>
      <c r="M24" s="13"/>
      <c r="N24" s="13"/>
      <c r="O24" s="41"/>
      <c r="P24" s="53"/>
      <c r="Q24" s="49"/>
      <c r="R24" s="13"/>
    </row>
    <row r="25" spans="1:18" ht="12.75">
      <c r="A25" s="9"/>
      <c r="B25" s="10"/>
      <c r="C25" s="11"/>
      <c r="D25" s="54">
        <v>750120</v>
      </c>
      <c r="E25" s="55">
        <v>8712438721205</v>
      </c>
      <c r="F25" s="44" t="s">
        <v>23</v>
      </c>
      <c r="G25" s="45"/>
      <c r="H25" s="45"/>
      <c r="I25" s="45"/>
      <c r="J25" s="45"/>
      <c r="K25" s="45"/>
      <c r="L25" s="45"/>
      <c r="M25" s="46" t="s">
        <v>24</v>
      </c>
      <c r="N25" s="46">
        <v>100</v>
      </c>
      <c r="O25" s="47">
        <v>58.42</v>
      </c>
      <c r="P25" s="48"/>
      <c r="Q25" s="49">
        <f aca="true" t="shared" si="1" ref="Q25:Q34">P25*O25</f>
        <v>0</v>
      </c>
      <c r="R25" s="50"/>
    </row>
    <row r="26" spans="1:18" ht="12.75">
      <c r="A26" s="9"/>
      <c r="B26" s="10"/>
      <c r="C26" s="11"/>
      <c r="D26" s="54">
        <v>750150</v>
      </c>
      <c r="E26" s="55">
        <v>8712438721229</v>
      </c>
      <c r="F26" s="44" t="s">
        <v>25</v>
      </c>
      <c r="G26" s="45"/>
      <c r="H26" s="45"/>
      <c r="I26" s="45"/>
      <c r="J26" s="45"/>
      <c r="K26" s="45"/>
      <c r="L26" s="45"/>
      <c r="M26" s="46" t="s">
        <v>24</v>
      </c>
      <c r="N26" s="46">
        <v>100</v>
      </c>
      <c r="O26" s="47">
        <v>59.81</v>
      </c>
      <c r="P26" s="48"/>
      <c r="Q26" s="49">
        <f t="shared" si="1"/>
        <v>0</v>
      </c>
      <c r="R26" s="50"/>
    </row>
    <row r="27" spans="1:18" ht="12.75">
      <c r="A27" s="9"/>
      <c r="B27" s="10"/>
      <c r="C27" s="11"/>
      <c r="D27" s="54">
        <v>750180</v>
      </c>
      <c r="E27" s="55">
        <v>8712438721243</v>
      </c>
      <c r="F27" s="44" t="s">
        <v>26</v>
      </c>
      <c r="G27" s="45"/>
      <c r="H27" s="45"/>
      <c r="I27" s="45"/>
      <c r="J27" s="45"/>
      <c r="K27" s="45"/>
      <c r="L27" s="45"/>
      <c r="M27" s="46" t="s">
        <v>24</v>
      </c>
      <c r="N27" s="46">
        <v>100</v>
      </c>
      <c r="O27" s="47">
        <v>58.42</v>
      </c>
      <c r="P27" s="48"/>
      <c r="Q27" s="49">
        <f t="shared" si="1"/>
        <v>0</v>
      </c>
      <c r="R27" s="50"/>
    </row>
    <row r="28" spans="1:18" ht="12.75">
      <c r="A28" s="9"/>
      <c r="B28" s="10"/>
      <c r="C28" s="11"/>
      <c r="D28" s="54">
        <v>750210</v>
      </c>
      <c r="E28" s="55">
        <v>8712438721267</v>
      </c>
      <c r="F28" s="44" t="s">
        <v>27</v>
      </c>
      <c r="G28" s="45"/>
      <c r="H28" s="45"/>
      <c r="I28" s="45"/>
      <c r="J28" s="45"/>
      <c r="K28" s="45"/>
      <c r="L28" s="45"/>
      <c r="M28" s="46" t="s">
        <v>24</v>
      </c>
      <c r="N28" s="46">
        <v>100</v>
      </c>
      <c r="O28" s="47">
        <v>69.55</v>
      </c>
      <c r="P28" s="48"/>
      <c r="Q28" s="49">
        <f t="shared" si="1"/>
        <v>0</v>
      </c>
      <c r="R28" s="50"/>
    </row>
    <row r="29" spans="1:18" ht="12.75">
      <c r="A29" s="9"/>
      <c r="B29" s="10"/>
      <c r="C29" s="11"/>
      <c r="D29" s="54">
        <v>750240</v>
      </c>
      <c r="E29" s="55">
        <v>8712438721304</v>
      </c>
      <c r="F29" s="44" t="s">
        <v>28</v>
      </c>
      <c r="G29" s="45"/>
      <c r="H29" s="45"/>
      <c r="I29" s="45"/>
      <c r="J29" s="45"/>
      <c r="K29" s="45"/>
      <c r="L29" s="45"/>
      <c r="M29" s="46" t="s">
        <v>29</v>
      </c>
      <c r="N29" s="46">
        <v>100</v>
      </c>
      <c r="O29" s="47">
        <v>65.38</v>
      </c>
      <c r="P29" s="48"/>
      <c r="Q29" s="49">
        <f t="shared" si="1"/>
        <v>0</v>
      </c>
      <c r="R29" s="50"/>
    </row>
    <row r="30" spans="1:18" ht="12.75">
      <c r="A30" s="9"/>
      <c r="B30" s="10"/>
      <c r="C30" s="11"/>
      <c r="D30" s="54">
        <v>750270</v>
      </c>
      <c r="E30" s="55">
        <v>8712438721328</v>
      </c>
      <c r="F30" s="44" t="s">
        <v>30</v>
      </c>
      <c r="G30" s="45"/>
      <c r="H30" s="45"/>
      <c r="I30" s="45"/>
      <c r="J30" s="45"/>
      <c r="K30" s="45"/>
      <c r="L30" s="45"/>
      <c r="M30" s="46" t="s">
        <v>29</v>
      </c>
      <c r="N30" s="46">
        <v>100</v>
      </c>
      <c r="O30" s="47">
        <v>65.38</v>
      </c>
      <c r="P30" s="48"/>
      <c r="Q30" s="49">
        <f t="shared" si="1"/>
        <v>0</v>
      </c>
      <c r="R30" s="50"/>
    </row>
    <row r="31" spans="1:18" ht="12.75">
      <c r="A31" s="9"/>
      <c r="B31" s="10"/>
      <c r="C31" s="11"/>
      <c r="D31" s="54">
        <v>750300</v>
      </c>
      <c r="E31" s="55">
        <v>8712438721342</v>
      </c>
      <c r="F31" s="44" t="s">
        <v>31</v>
      </c>
      <c r="G31" s="45"/>
      <c r="H31" s="45"/>
      <c r="I31" s="45"/>
      <c r="J31" s="45"/>
      <c r="K31" s="45"/>
      <c r="L31" s="45"/>
      <c r="M31" s="46" t="s">
        <v>29</v>
      </c>
      <c r="N31" s="46">
        <v>100</v>
      </c>
      <c r="O31" s="47">
        <v>63.99</v>
      </c>
      <c r="P31" s="48"/>
      <c r="Q31" s="49">
        <f t="shared" si="1"/>
        <v>0</v>
      </c>
      <c r="R31" s="50"/>
    </row>
    <row r="32" spans="1:18" ht="12.75">
      <c r="A32" s="9"/>
      <c r="B32" s="10"/>
      <c r="C32" s="11"/>
      <c r="D32" s="54">
        <v>750330</v>
      </c>
      <c r="E32" s="55">
        <v>8712438721397</v>
      </c>
      <c r="F32" s="44" t="s">
        <v>32</v>
      </c>
      <c r="G32" s="45"/>
      <c r="H32" s="45"/>
      <c r="I32" s="45"/>
      <c r="J32" s="45"/>
      <c r="K32" s="45"/>
      <c r="L32" s="45"/>
      <c r="M32" s="46" t="s">
        <v>29</v>
      </c>
      <c r="N32" s="46">
        <v>100</v>
      </c>
      <c r="O32" s="47">
        <v>80.68</v>
      </c>
      <c r="P32" s="48"/>
      <c r="Q32" s="49">
        <f t="shared" si="1"/>
        <v>0</v>
      </c>
      <c r="R32" s="50"/>
    </row>
    <row r="33" spans="1:18" ht="12.75">
      <c r="A33" s="9"/>
      <c r="B33" s="10"/>
      <c r="C33" s="11"/>
      <c r="D33" s="54">
        <v>750356</v>
      </c>
      <c r="E33" s="55">
        <v>8712438722295</v>
      </c>
      <c r="F33" s="44" t="s">
        <v>33</v>
      </c>
      <c r="G33" s="45"/>
      <c r="H33" s="45"/>
      <c r="I33" s="45"/>
      <c r="J33" s="45"/>
      <c r="K33" s="45"/>
      <c r="L33" s="45"/>
      <c r="M33" s="46" t="s">
        <v>29</v>
      </c>
      <c r="N33" s="46">
        <v>100</v>
      </c>
      <c r="O33" s="47">
        <v>90.42</v>
      </c>
      <c r="P33" s="48"/>
      <c r="Q33" s="49">
        <f t="shared" si="1"/>
        <v>0</v>
      </c>
      <c r="R33" s="50"/>
    </row>
    <row r="34" spans="1:18" ht="12.75">
      <c r="A34" s="9"/>
      <c r="B34" s="10"/>
      <c r="C34" s="11"/>
      <c r="D34" s="54">
        <v>750390</v>
      </c>
      <c r="E34" s="55">
        <v>8712438721458</v>
      </c>
      <c r="F34" s="44" t="s">
        <v>34</v>
      </c>
      <c r="G34" s="45"/>
      <c r="H34" s="45"/>
      <c r="I34" s="45"/>
      <c r="J34" s="45"/>
      <c r="K34" s="45"/>
      <c r="L34" s="45"/>
      <c r="M34" s="46" t="s">
        <v>35</v>
      </c>
      <c r="N34" s="46">
        <v>70</v>
      </c>
      <c r="O34" s="47">
        <v>65.38</v>
      </c>
      <c r="P34" s="48"/>
      <c r="Q34" s="49">
        <f t="shared" si="1"/>
        <v>0</v>
      </c>
      <c r="R34" s="50"/>
    </row>
    <row r="35" spans="1:18" ht="12.75">
      <c r="A35" s="9"/>
      <c r="B35" s="10" t="s">
        <v>36</v>
      </c>
      <c r="C35" s="11"/>
      <c r="D35" s="51"/>
      <c r="E35" s="52"/>
      <c r="F35" s="9"/>
      <c r="G35" s="9"/>
      <c r="H35" s="9"/>
      <c r="I35" s="9"/>
      <c r="J35" s="9"/>
      <c r="K35" s="9"/>
      <c r="L35" s="9"/>
      <c r="M35" s="13"/>
      <c r="N35" s="13"/>
      <c r="O35" s="41"/>
      <c r="P35" s="53"/>
      <c r="Q35" s="13"/>
      <c r="R35" s="50"/>
    </row>
    <row r="36" spans="1:18" ht="12.75">
      <c r="A36" s="9"/>
      <c r="B36" s="10"/>
      <c r="C36" s="11"/>
      <c r="D36" s="54">
        <v>750450</v>
      </c>
      <c r="E36" s="55">
        <v>8712438721557</v>
      </c>
      <c r="F36" s="44" t="s">
        <v>37</v>
      </c>
      <c r="G36" s="45"/>
      <c r="H36" s="45"/>
      <c r="I36" s="45"/>
      <c r="J36" s="45"/>
      <c r="K36" s="45"/>
      <c r="L36" s="45"/>
      <c r="M36" s="46" t="s">
        <v>38</v>
      </c>
      <c r="N36" s="46">
        <v>90</v>
      </c>
      <c r="O36" s="47">
        <v>69.55</v>
      </c>
      <c r="P36" s="48"/>
      <c r="Q36" s="49">
        <f>P36*O36</f>
        <v>0</v>
      </c>
      <c r="R36" s="50"/>
    </row>
    <row r="37" spans="1:18" ht="12.75">
      <c r="A37" s="9"/>
      <c r="B37" s="10"/>
      <c r="C37" s="11"/>
      <c r="D37" s="54">
        <v>750480</v>
      </c>
      <c r="E37" s="55">
        <v>8712438721571</v>
      </c>
      <c r="F37" s="44" t="s">
        <v>39</v>
      </c>
      <c r="G37" s="45"/>
      <c r="H37" s="45"/>
      <c r="I37" s="45"/>
      <c r="J37" s="45"/>
      <c r="K37" s="45"/>
      <c r="L37" s="45"/>
      <c r="M37" s="46" t="s">
        <v>38</v>
      </c>
      <c r="N37" s="46">
        <v>90</v>
      </c>
      <c r="O37" s="47">
        <v>75.11</v>
      </c>
      <c r="P37" s="48"/>
      <c r="Q37" s="49">
        <f>P37*O37</f>
        <v>0</v>
      </c>
      <c r="R37" s="50"/>
    </row>
    <row r="38" spans="1:18" ht="12.75">
      <c r="A38" s="9"/>
      <c r="B38" s="10"/>
      <c r="C38" s="11"/>
      <c r="D38" s="54">
        <v>750510</v>
      </c>
      <c r="E38" s="55">
        <v>8712438721601</v>
      </c>
      <c r="F38" s="44" t="s">
        <v>40</v>
      </c>
      <c r="G38" s="45"/>
      <c r="H38" s="45"/>
      <c r="I38" s="45"/>
      <c r="J38" s="45"/>
      <c r="K38" s="45"/>
      <c r="L38" s="45"/>
      <c r="M38" s="46" t="s">
        <v>38</v>
      </c>
      <c r="N38" s="46">
        <v>120</v>
      </c>
      <c r="O38" s="47">
        <v>77.9</v>
      </c>
      <c r="P38" s="48"/>
      <c r="Q38" s="49">
        <f>P38*O38</f>
        <v>0</v>
      </c>
      <c r="R38" s="50"/>
    </row>
    <row r="39" spans="1:18" ht="12.75">
      <c r="A39" s="9"/>
      <c r="B39" s="10"/>
      <c r="C39" s="11"/>
      <c r="D39" s="54">
        <v>750540</v>
      </c>
      <c r="E39" s="55">
        <v>8712438721618</v>
      </c>
      <c r="F39" s="44" t="s">
        <v>41</v>
      </c>
      <c r="G39" s="45"/>
      <c r="H39" s="45"/>
      <c r="I39" s="45"/>
      <c r="J39" s="45"/>
      <c r="K39" s="45"/>
      <c r="L39" s="45"/>
      <c r="M39" s="46" t="s">
        <v>38</v>
      </c>
      <c r="N39" s="46">
        <v>100</v>
      </c>
      <c r="O39" s="47">
        <v>91.81</v>
      </c>
      <c r="P39" s="48"/>
      <c r="Q39" s="49">
        <f>P39*O39</f>
        <v>0</v>
      </c>
      <c r="R39" s="50"/>
    </row>
    <row r="40" spans="1:18" ht="12.75">
      <c r="A40" s="9"/>
      <c r="B40" s="10"/>
      <c r="C40" s="11"/>
      <c r="D40" s="54">
        <v>750570</v>
      </c>
      <c r="E40" s="55">
        <v>8712438721656</v>
      </c>
      <c r="F40" s="44" t="s">
        <v>42</v>
      </c>
      <c r="G40" s="45"/>
      <c r="H40" s="45"/>
      <c r="I40" s="45"/>
      <c r="J40" s="45"/>
      <c r="K40" s="45"/>
      <c r="L40" s="45"/>
      <c r="M40" s="46" t="s">
        <v>38</v>
      </c>
      <c r="N40" s="46">
        <v>120</v>
      </c>
      <c r="O40" s="47">
        <v>91.81</v>
      </c>
      <c r="P40" s="48"/>
      <c r="Q40" s="49">
        <f>P40*O40</f>
        <v>0</v>
      </c>
      <c r="R40" s="50"/>
    </row>
    <row r="41" spans="1:18" ht="12.75">
      <c r="A41" s="9"/>
      <c r="B41" s="10" t="s">
        <v>43</v>
      </c>
      <c r="C41" s="11"/>
      <c r="D41" s="51"/>
      <c r="E41" s="52"/>
      <c r="F41" s="9"/>
      <c r="G41" s="9"/>
      <c r="H41" s="9"/>
      <c r="I41" s="9"/>
      <c r="J41" s="9"/>
      <c r="K41" s="9"/>
      <c r="L41" s="9"/>
      <c r="M41" s="13"/>
      <c r="N41" s="13"/>
      <c r="O41" s="41"/>
      <c r="P41" s="53"/>
      <c r="Q41" s="13"/>
      <c r="R41" s="50"/>
    </row>
    <row r="42" spans="1:18" ht="12.75">
      <c r="A42" s="9"/>
      <c r="B42" s="10"/>
      <c r="C42" s="11"/>
      <c r="D42" s="54">
        <v>750600</v>
      </c>
      <c r="E42" s="55">
        <v>8712438721700</v>
      </c>
      <c r="F42" s="45" t="s">
        <v>44</v>
      </c>
      <c r="G42" s="45"/>
      <c r="H42" s="45"/>
      <c r="I42" s="45"/>
      <c r="J42" s="45"/>
      <c r="K42" s="45"/>
      <c r="L42" s="45"/>
      <c r="M42" s="46" t="s">
        <v>45</v>
      </c>
      <c r="N42" s="46">
        <v>25</v>
      </c>
      <c r="O42" s="47">
        <v>87.63</v>
      </c>
      <c r="P42" s="48"/>
      <c r="Q42" s="49">
        <f>P42*O42</f>
        <v>0</v>
      </c>
      <c r="R42" s="50"/>
    </row>
    <row r="43" spans="1:18" ht="12.75">
      <c r="A43" s="9"/>
      <c r="B43" s="10"/>
      <c r="C43" s="11"/>
      <c r="D43" s="54">
        <v>750630</v>
      </c>
      <c r="E43" s="55">
        <v>8712438721731</v>
      </c>
      <c r="F43" s="45" t="s">
        <v>46</v>
      </c>
      <c r="G43" s="45"/>
      <c r="H43" s="45"/>
      <c r="I43" s="45"/>
      <c r="J43" s="45"/>
      <c r="K43" s="45"/>
      <c r="L43" s="45"/>
      <c r="M43" s="46" t="s">
        <v>45</v>
      </c>
      <c r="N43" s="46">
        <v>25</v>
      </c>
      <c r="O43" s="47">
        <v>82.07</v>
      </c>
      <c r="P43" s="48"/>
      <c r="Q43" s="49">
        <f>P43*O43</f>
        <v>0</v>
      </c>
      <c r="R43" s="50"/>
    </row>
    <row r="44" spans="1:18" ht="12.75">
      <c r="A44" s="9"/>
      <c r="B44" s="10"/>
      <c r="C44" s="11"/>
      <c r="D44" s="54">
        <v>750660</v>
      </c>
      <c r="E44" s="55">
        <v>8712438721762</v>
      </c>
      <c r="F44" s="45" t="s">
        <v>47</v>
      </c>
      <c r="G44" s="45"/>
      <c r="H44" s="45"/>
      <c r="I44" s="45"/>
      <c r="J44" s="45"/>
      <c r="K44" s="45"/>
      <c r="L44" s="45"/>
      <c r="M44" s="46" t="s">
        <v>45</v>
      </c>
      <c r="N44" s="46">
        <v>25</v>
      </c>
      <c r="O44" s="47">
        <v>98.76</v>
      </c>
      <c r="P44" s="48"/>
      <c r="Q44" s="49">
        <f>P44*O44</f>
        <v>0</v>
      </c>
      <c r="R44" s="50"/>
    </row>
    <row r="45" spans="1:18" ht="12.75">
      <c r="A45" s="9"/>
      <c r="B45" s="10"/>
      <c r="C45" s="11"/>
      <c r="D45" s="54">
        <v>750720</v>
      </c>
      <c r="E45" s="55">
        <v>8712438721724</v>
      </c>
      <c r="F45" s="45" t="s">
        <v>48</v>
      </c>
      <c r="G45" s="45"/>
      <c r="H45" s="45"/>
      <c r="I45" s="45"/>
      <c r="J45" s="45"/>
      <c r="K45" s="45"/>
      <c r="L45" s="45"/>
      <c r="M45" s="46" t="s">
        <v>45</v>
      </c>
      <c r="N45" s="46">
        <v>25</v>
      </c>
      <c r="O45" s="47">
        <v>90.42</v>
      </c>
      <c r="P45" s="48"/>
      <c r="Q45" s="49">
        <f>P45*O45</f>
        <v>0</v>
      </c>
      <c r="R45" s="50"/>
    </row>
    <row r="46" spans="1:18" ht="12.75">
      <c r="A46" s="9"/>
      <c r="B46" s="10" t="s">
        <v>49</v>
      </c>
      <c r="C46" s="11"/>
      <c r="D46" s="56"/>
      <c r="E46" s="52"/>
      <c r="F46" s="9"/>
      <c r="G46" s="9"/>
      <c r="H46" s="9"/>
      <c r="I46" s="9"/>
      <c r="J46" s="9"/>
      <c r="K46" s="9"/>
      <c r="L46" s="9"/>
      <c r="M46" s="13"/>
      <c r="N46" s="13"/>
      <c r="O46" s="41"/>
      <c r="P46" s="53"/>
      <c r="Q46" s="13"/>
      <c r="R46" s="50"/>
    </row>
    <row r="47" spans="1:18" ht="12.75">
      <c r="A47" s="9"/>
      <c r="B47" s="10"/>
      <c r="C47" s="11"/>
      <c r="D47" s="42">
        <v>750750</v>
      </c>
      <c r="E47" s="43">
        <v>8712438721953</v>
      </c>
      <c r="F47" s="44" t="s">
        <v>50</v>
      </c>
      <c r="G47" s="45"/>
      <c r="H47" s="45"/>
      <c r="I47" s="45"/>
      <c r="J47" s="45"/>
      <c r="K47" s="45"/>
      <c r="L47" s="45"/>
      <c r="M47" s="46" t="s">
        <v>51</v>
      </c>
      <c r="N47" s="46">
        <v>25</v>
      </c>
      <c r="O47" s="47">
        <v>95.98</v>
      </c>
      <c r="P47" s="48"/>
      <c r="Q47" s="49">
        <f aca="true" t="shared" si="2" ref="Q47:Q60">P47*O47</f>
        <v>0</v>
      </c>
      <c r="R47" s="50"/>
    </row>
    <row r="48" spans="1:18" ht="12.75">
      <c r="A48" s="9"/>
      <c r="B48" s="10"/>
      <c r="C48" s="11"/>
      <c r="D48" s="42">
        <v>750840</v>
      </c>
      <c r="E48" s="43">
        <v>8712438722028</v>
      </c>
      <c r="F48" s="44" t="s">
        <v>52</v>
      </c>
      <c r="G48" s="45"/>
      <c r="H48" s="45"/>
      <c r="I48" s="45"/>
      <c r="J48" s="45"/>
      <c r="K48" s="45"/>
      <c r="L48" s="45"/>
      <c r="M48" s="46" t="s">
        <v>15</v>
      </c>
      <c r="N48" s="46">
        <v>120</v>
      </c>
      <c r="O48" s="47">
        <v>84.85</v>
      </c>
      <c r="P48" s="48"/>
      <c r="Q48" s="49">
        <f t="shared" si="2"/>
        <v>0</v>
      </c>
      <c r="R48" s="50"/>
    </row>
    <row r="49" spans="1:18" ht="12.75">
      <c r="A49" s="9"/>
      <c r="B49" s="10"/>
      <c r="C49" s="11"/>
      <c r="D49" s="57">
        <v>750900</v>
      </c>
      <c r="E49" s="58">
        <v>8712438722127</v>
      </c>
      <c r="F49" s="26" t="s">
        <v>53</v>
      </c>
      <c r="G49" s="9"/>
      <c r="H49" s="9"/>
      <c r="I49" s="9"/>
      <c r="J49" s="9"/>
      <c r="K49" s="9"/>
      <c r="L49" s="9"/>
      <c r="M49" s="13" t="s">
        <v>54</v>
      </c>
      <c r="N49" s="13">
        <v>30</v>
      </c>
      <c r="O49" s="47">
        <v>61.2</v>
      </c>
      <c r="P49" s="48"/>
      <c r="Q49" s="49">
        <f t="shared" si="2"/>
        <v>0</v>
      </c>
      <c r="R49" s="50"/>
    </row>
    <row r="50" spans="1:18" ht="12.75">
      <c r="A50" s="9"/>
      <c r="B50" s="10"/>
      <c r="C50" s="11"/>
      <c r="D50" s="42">
        <v>750960</v>
      </c>
      <c r="E50" s="43">
        <v>8712438722202</v>
      </c>
      <c r="F50" s="44" t="s">
        <v>55</v>
      </c>
      <c r="G50" s="45"/>
      <c r="H50" s="45"/>
      <c r="I50" s="45"/>
      <c r="J50" s="45"/>
      <c r="K50" s="45"/>
      <c r="L50" s="45"/>
      <c r="M50" s="46" t="s">
        <v>51</v>
      </c>
      <c r="N50" s="46">
        <v>40</v>
      </c>
      <c r="O50" s="47">
        <v>83.46</v>
      </c>
      <c r="P50" s="48"/>
      <c r="Q50" s="49">
        <f t="shared" si="2"/>
        <v>0</v>
      </c>
      <c r="R50" s="50"/>
    </row>
    <row r="51" spans="1:18" ht="12.75">
      <c r="A51" s="9"/>
      <c r="B51" s="10"/>
      <c r="C51" s="11"/>
      <c r="D51" s="42">
        <v>750990</v>
      </c>
      <c r="E51" s="43">
        <v>8712438722257</v>
      </c>
      <c r="F51" s="44" t="s">
        <v>56</v>
      </c>
      <c r="G51" s="45"/>
      <c r="H51" s="45"/>
      <c r="I51" s="45"/>
      <c r="J51" s="45"/>
      <c r="K51" s="45"/>
      <c r="L51" s="45"/>
      <c r="M51" s="46" t="s">
        <v>38</v>
      </c>
      <c r="N51" s="46">
        <v>60</v>
      </c>
      <c r="O51" s="47">
        <v>114.06</v>
      </c>
      <c r="P51" s="48"/>
      <c r="Q51" s="49">
        <f t="shared" si="2"/>
        <v>0</v>
      </c>
      <c r="R51" s="50"/>
    </row>
    <row r="52" spans="1:18" ht="12.75">
      <c r="A52" s="9"/>
      <c r="B52" s="10"/>
      <c r="C52" s="11"/>
      <c r="D52" s="42">
        <v>751010</v>
      </c>
      <c r="E52" s="43">
        <v>8712438722264</v>
      </c>
      <c r="F52" s="44" t="s">
        <v>57</v>
      </c>
      <c r="G52" s="45"/>
      <c r="H52" s="45"/>
      <c r="I52" s="45"/>
      <c r="J52" s="45"/>
      <c r="K52" s="45"/>
      <c r="L52" s="45"/>
      <c r="M52" s="46" t="s">
        <v>38</v>
      </c>
      <c r="N52" s="46">
        <v>60</v>
      </c>
      <c r="O52" s="47">
        <v>119.63</v>
      </c>
      <c r="P52" s="48"/>
      <c r="Q52" s="49">
        <f t="shared" si="2"/>
        <v>0</v>
      </c>
      <c r="R52" s="50"/>
    </row>
    <row r="53" spans="1:18" ht="12.75">
      <c r="A53" s="9"/>
      <c r="B53" s="10"/>
      <c r="C53" s="11"/>
      <c r="D53" s="42">
        <v>751020</v>
      </c>
      <c r="E53" s="43">
        <v>8712438722301</v>
      </c>
      <c r="F53" s="44" t="s">
        <v>58</v>
      </c>
      <c r="G53" s="45"/>
      <c r="H53" s="45"/>
      <c r="I53" s="45"/>
      <c r="J53" s="45"/>
      <c r="K53" s="45"/>
      <c r="L53" s="45"/>
      <c r="M53" s="46" t="s">
        <v>15</v>
      </c>
      <c r="N53" s="46" t="s">
        <v>59</v>
      </c>
      <c r="O53" s="47">
        <v>48.69</v>
      </c>
      <c r="P53" s="48"/>
      <c r="Q53" s="49">
        <f t="shared" si="2"/>
        <v>0</v>
      </c>
      <c r="R53" s="50"/>
    </row>
    <row r="54" spans="1:18" ht="12.75">
      <c r="A54" s="9"/>
      <c r="B54" s="10"/>
      <c r="C54" s="11"/>
      <c r="D54" s="57">
        <v>751050</v>
      </c>
      <c r="E54" s="58">
        <v>8712438722325</v>
      </c>
      <c r="F54" s="26" t="s">
        <v>60</v>
      </c>
      <c r="G54" s="9"/>
      <c r="H54" s="9"/>
      <c r="I54" s="9"/>
      <c r="J54" s="9"/>
      <c r="K54" s="9"/>
      <c r="L54" s="9"/>
      <c r="M54" s="13" t="s">
        <v>15</v>
      </c>
      <c r="N54" s="13">
        <v>40</v>
      </c>
      <c r="O54" s="47">
        <v>93.2</v>
      </c>
      <c r="P54" s="48"/>
      <c r="Q54" s="49">
        <f t="shared" si="2"/>
        <v>0</v>
      </c>
      <c r="R54" s="50"/>
    </row>
    <row r="55" spans="1:18" ht="12.75">
      <c r="A55" s="9"/>
      <c r="B55" s="10"/>
      <c r="C55" s="11"/>
      <c r="D55" s="42">
        <v>751053</v>
      </c>
      <c r="E55" s="43">
        <v>8712438722318</v>
      </c>
      <c r="F55" s="44" t="s">
        <v>61</v>
      </c>
      <c r="G55" s="45"/>
      <c r="H55" s="45"/>
      <c r="I55" s="45"/>
      <c r="J55" s="45"/>
      <c r="K55" s="45"/>
      <c r="L55" s="45"/>
      <c r="M55" s="46" t="s">
        <v>15</v>
      </c>
      <c r="N55" s="46">
        <v>175</v>
      </c>
      <c r="O55" s="47">
        <v>50.08</v>
      </c>
      <c r="P55" s="48"/>
      <c r="Q55" s="49">
        <f t="shared" si="2"/>
        <v>0</v>
      </c>
      <c r="R55" s="50"/>
    </row>
    <row r="56" spans="1:18" ht="12.75">
      <c r="A56" s="9"/>
      <c r="B56" s="10"/>
      <c r="C56" s="11"/>
      <c r="D56" s="42">
        <v>751080</v>
      </c>
      <c r="E56" s="43">
        <v>8712438722400</v>
      </c>
      <c r="F56" s="44" t="s">
        <v>62</v>
      </c>
      <c r="G56" s="45"/>
      <c r="H56" s="45"/>
      <c r="I56" s="45"/>
      <c r="J56" s="45"/>
      <c r="K56" s="45"/>
      <c r="L56" s="45"/>
      <c r="M56" s="46" t="s">
        <v>15</v>
      </c>
      <c r="N56" s="46">
        <v>80</v>
      </c>
      <c r="O56" s="47">
        <v>75.11</v>
      </c>
      <c r="P56" s="48"/>
      <c r="Q56" s="49">
        <f t="shared" si="2"/>
        <v>0</v>
      </c>
      <c r="R56" s="50"/>
    </row>
    <row r="57" spans="1:18" ht="12.75">
      <c r="A57" s="9"/>
      <c r="B57" s="10"/>
      <c r="C57" s="11"/>
      <c r="D57" s="42">
        <v>751170</v>
      </c>
      <c r="E57" s="43">
        <v>8712438722455</v>
      </c>
      <c r="F57" s="44" t="s">
        <v>63</v>
      </c>
      <c r="G57" s="45"/>
      <c r="H57" s="45"/>
      <c r="I57" s="45"/>
      <c r="J57" s="45"/>
      <c r="K57" s="45"/>
      <c r="L57" s="45"/>
      <c r="M57" s="46" t="s">
        <v>15</v>
      </c>
      <c r="N57" s="46">
        <v>35</v>
      </c>
      <c r="O57" s="47">
        <v>107.11</v>
      </c>
      <c r="P57" s="48"/>
      <c r="Q57" s="49">
        <f t="shared" si="2"/>
        <v>0</v>
      </c>
      <c r="R57" s="50"/>
    </row>
    <row r="58" spans="1:18" ht="12.75">
      <c r="A58" s="9"/>
      <c r="B58" s="10"/>
      <c r="C58" s="11"/>
      <c r="D58" s="42">
        <v>751200</v>
      </c>
      <c r="E58" s="43">
        <v>8712438722462</v>
      </c>
      <c r="F58" s="44" t="s">
        <v>64</v>
      </c>
      <c r="G58" s="45"/>
      <c r="H58" s="45"/>
      <c r="I58" s="45"/>
      <c r="J58" s="45"/>
      <c r="K58" s="45"/>
      <c r="L58" s="45"/>
      <c r="M58" s="46" t="s">
        <v>15</v>
      </c>
      <c r="N58" s="46">
        <v>80</v>
      </c>
      <c r="O58" s="47">
        <v>104.33</v>
      </c>
      <c r="P58" s="48"/>
      <c r="Q58" s="49">
        <f t="shared" si="2"/>
        <v>0</v>
      </c>
      <c r="R58" s="50"/>
    </row>
    <row r="59" spans="1:18" ht="12.75">
      <c r="A59" s="9"/>
      <c r="B59" s="10"/>
      <c r="C59" s="11"/>
      <c r="D59" s="42">
        <v>751230</v>
      </c>
      <c r="E59" s="43">
        <v>8712438722349</v>
      </c>
      <c r="F59" s="44" t="s">
        <v>65</v>
      </c>
      <c r="G59" s="45"/>
      <c r="H59" s="45"/>
      <c r="I59" s="45"/>
      <c r="J59" s="45"/>
      <c r="K59" s="45"/>
      <c r="L59" s="45"/>
      <c r="M59" s="46" t="s">
        <v>15</v>
      </c>
      <c r="N59" s="46">
        <v>100</v>
      </c>
      <c r="O59" s="47">
        <v>50.08</v>
      </c>
      <c r="P59" s="48"/>
      <c r="Q59" s="49">
        <f t="shared" si="2"/>
        <v>0</v>
      </c>
      <c r="R59" s="50"/>
    </row>
    <row r="60" spans="1:18" ht="12.75">
      <c r="A60" s="9"/>
      <c r="B60" s="10"/>
      <c r="C60" s="11"/>
      <c r="D60" s="42">
        <v>751240</v>
      </c>
      <c r="E60" s="43">
        <v>8712438722387</v>
      </c>
      <c r="F60" s="44" t="s">
        <v>66</v>
      </c>
      <c r="G60" s="45"/>
      <c r="H60" s="45"/>
      <c r="I60" s="45"/>
      <c r="J60" s="45"/>
      <c r="K60" s="45"/>
      <c r="L60" s="45"/>
      <c r="M60" s="46" t="s">
        <v>67</v>
      </c>
      <c r="N60" s="46">
        <v>90</v>
      </c>
      <c r="O60" s="47">
        <v>127.97</v>
      </c>
      <c r="P60" s="48"/>
      <c r="Q60" s="49">
        <f t="shared" si="2"/>
        <v>0</v>
      </c>
      <c r="R60" s="50"/>
    </row>
    <row r="61" spans="15:17" ht="12.75">
      <c r="O61" s="7" t="s">
        <v>68</v>
      </c>
      <c r="Q61" s="59">
        <f>SUM(Q17:Q60)</f>
        <v>0</v>
      </c>
    </row>
    <row r="62" spans="15:17" ht="12.75">
      <c r="O62" s="7" t="s">
        <v>69</v>
      </c>
      <c r="Q62" s="59">
        <f>Q63-Q61</f>
        <v>0</v>
      </c>
    </row>
    <row r="63" spans="15:17" ht="12.75">
      <c r="O63" s="7" t="s">
        <v>70</v>
      </c>
      <c r="Q63" s="59">
        <f>Q61*1.21</f>
        <v>0</v>
      </c>
    </row>
  </sheetData>
  <sheetProtection sheet="1"/>
  <mergeCells count="6">
    <mergeCell ref="D2:Q2"/>
    <mergeCell ref="D3:Q3"/>
    <mergeCell ref="D4:Q4"/>
    <mergeCell ref="D5:Q5"/>
    <mergeCell ref="D6:Q6"/>
    <mergeCell ref="D7:Q7"/>
  </mergeCells>
  <hyperlinks>
    <hyperlink ref="D6" r:id="rId1" display="https://failiem.lv/u/wcqvvus29"/>
  </hyperlinks>
  <printOptions/>
  <pageMargins left="0.31527777777777777" right="0.31527777777777777" top="0.7486111111111111" bottom="0.35416666666666663" header="0.31527777777777777" footer="0.11805555555555555"/>
  <pageSetup fitToHeight="0" fitToWidth="1" horizontalDpi="300" verticalDpi="300" orientation="portrait" paperSize="9"/>
  <headerFooter alignWithMargins="0">
    <oddHeader>&amp;L&amp;"Calibri,Regular"&amp;11 42</oddHeader>
    <oddFooter>&amp;C&amp;"Calibri,Regular"&amp;11Pagina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